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otto C qe3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<sst xmlns="http://schemas.openxmlformats.org/spreadsheetml/2006/main" count="51" uniqueCount="50">
  <si>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ISTITUTO  BUONTALENTI</t>
  </si>
  <si>
    <t xml:space="preserve">            Riapertura vani attualmente in disuso                </t>
  </si>
  <si>
    <t>per apertura anno scolastico 2017/18</t>
  </si>
  <si>
    <t>PROGETTO ESECUTIVO</t>
  </si>
  <si>
    <t>QUADRO ECONOMICO DI SPESA (da approvare)</t>
  </si>
  <si>
    <t>Importo in Euro</t>
  </si>
  <si>
    <t>A</t>
  </si>
  <si>
    <t>Somme a base di gara</t>
  </si>
  <si>
    <t>Opere compiute</t>
  </si>
  <si>
    <t>Lavori in economia previsti in progetto:</t>
  </si>
  <si>
    <t>sicurezza</t>
  </si>
  <si>
    <t xml:space="preserve">Importo totale lavori  (A) </t>
  </si>
  <si>
    <t>DI CUI:</t>
  </si>
  <si>
    <t>Per lavori soggetti a ribasso:</t>
  </si>
  <si>
    <t>Ribasso del 14,60%</t>
  </si>
  <si>
    <t>RESTANO</t>
  </si>
  <si>
    <t xml:space="preserve">Per oneri della sicurezza </t>
  </si>
  <si>
    <t>Per lavori in economia</t>
  </si>
  <si>
    <t>Torna il Totale:</t>
  </si>
  <si>
    <t>B</t>
  </si>
  <si>
    <t>Somme a disposizione per:</t>
  </si>
  <si>
    <t>Rilievi accertamenti e indagini</t>
  </si>
  <si>
    <t>Allacciamenti ai pubblici servizi</t>
  </si>
  <si>
    <t>Imprevisti e arr.</t>
  </si>
  <si>
    <t>Acquisizione aree o immobili</t>
  </si>
  <si>
    <t>Accantonamento ex art. 26 4°c. Legge (aggiornamento prezzi)</t>
  </si>
  <si>
    <t>Fondo per accordi bonari ex art. 12 DPR 554/99</t>
  </si>
  <si>
    <t>Spese Tecniche (iva compresa) :</t>
  </si>
  <si>
    <t>Incentivo art. 92  D.Lgs 163/2006</t>
  </si>
  <si>
    <t>Assicurazione dipendenti (1% dei lavori)</t>
  </si>
  <si>
    <t>Incarico progettazione</t>
  </si>
  <si>
    <t>Incarico assistente di cantiere</t>
  </si>
  <si>
    <t>Incarico CSE</t>
  </si>
  <si>
    <t>Spese per commissioni giudicatrici</t>
  </si>
  <si>
    <t>Spese per pubblicità ed opere artistiche:</t>
  </si>
  <si>
    <t>Spese per accertamenti, verifiche e collaudi:</t>
  </si>
  <si>
    <t>IVA ed eventuali altre imposte:</t>
  </si>
  <si>
    <t xml:space="preserve">Iva al 4% </t>
  </si>
  <si>
    <t xml:space="preserve">Iva al 10% </t>
  </si>
  <si>
    <t>Iva al 22%</t>
  </si>
  <si>
    <t>Importo totale somme a disposizione (B)</t>
  </si>
  <si>
    <t>Sommano</t>
  </si>
  <si>
    <t>(A + B)</t>
  </si>
  <si>
    <t>C</t>
  </si>
  <si>
    <t>Economie di appalto e arr.to</t>
  </si>
  <si>
    <t>D</t>
  </si>
  <si>
    <t>Arrotondamento</t>
  </si>
  <si>
    <t>E</t>
  </si>
  <si>
    <t>TOTALE</t>
  </si>
  <si>
    <t>(A+B+C+D)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</si>
</sst>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\-_-;_-@_-"/>
    <numFmt numFmtId="165" formatCode="_-* #,##0.00_-;\-* #,##0.00_-;_-* \-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16">
      <alignment/>
      <protection/>
    </xf>
    <xf numFmtId="164" fontId="0" fillId="0" borderId="0" xfId="15" applyFont="1" applyFill="1" applyBorder="1" applyAlignment="1" applyProtection="1">
      <alignment/>
      <protection/>
    </xf>
    <xf numFmtId="0" fontId="3" fillId="0" borderId="0" xfId="16" applyFont="1">
      <alignment/>
      <protection/>
    </xf>
    <xf numFmtId="0" fontId="1" fillId="0" borderId="0" xfId="16" applyFont="1">
      <alignment/>
      <protection/>
    </xf>
    <xf numFmtId="10" fontId="0" fillId="0" borderId="0" xfId="16" applyNumberFormat="1">
      <alignment/>
      <protection/>
    </xf>
    <xf numFmtId="4" fontId="0" fillId="0" borderId="0" xfId="16" applyNumberFormat="1">
      <alignment/>
      <protection/>
    </xf>
    <xf numFmtId="165" fontId="0" fillId="0" borderId="0" xfId="15" applyNumberFormat="1" applyFont="1" applyFill="1" applyBorder="1" applyAlignment="1" applyProtection="1">
      <alignment/>
      <protection/>
    </xf>
    <xf numFmtId="10" fontId="0" fillId="0" borderId="0" xfId="16" applyNumberFormat="1" applyBorder="1">
      <alignment/>
      <protection/>
    </xf>
    <xf numFmtId="165" fontId="0" fillId="0" borderId="1" xfId="15" applyNumberFormat="1" applyFont="1" applyFill="1" applyBorder="1" applyAlignment="1" applyProtection="1">
      <alignment/>
      <protection/>
    </xf>
    <xf numFmtId="0" fontId="0" fillId="0" borderId="0" xfId="16" applyFont="1" applyAlignment="1">
      <alignment horizontal="right"/>
      <protection/>
    </xf>
    <xf numFmtId="10" fontId="2" fillId="0" borderId="0" xfId="16" applyNumberFormat="1" applyFont="1" applyBorder="1">
      <alignment/>
      <protection/>
    </xf>
    <xf numFmtId="165" fontId="2" fillId="0" borderId="2" xfId="15" applyNumberFormat="1" applyFont="1" applyFill="1" applyBorder="1" applyAlignment="1" applyProtection="1">
      <alignment/>
      <protection/>
    </xf>
    <xf numFmtId="10" fontId="2" fillId="0" borderId="0" xfId="16" applyNumberFormat="1" applyFont="1">
      <alignment/>
      <protection/>
    </xf>
    <xf numFmtId="165" fontId="2" fillId="0" borderId="0" xfId="15" applyNumberFormat="1" applyFont="1" applyFill="1" applyBorder="1" applyAlignment="1" applyProtection="1">
      <alignment/>
      <protection/>
    </xf>
    <xf numFmtId="9" fontId="0" fillId="0" borderId="0" xfId="19" applyFont="1" applyFill="1" applyBorder="1" applyAlignment="1" applyProtection="1">
      <alignment/>
      <protection/>
    </xf>
    <xf numFmtId="165" fontId="2" fillId="0" borderId="3" xfId="15" applyNumberFormat="1" applyFont="1" applyFill="1" applyBorder="1" applyAlignment="1" applyProtection="1">
      <alignment/>
      <protection/>
    </xf>
    <xf numFmtId="0" fontId="0" fillId="0" borderId="0" xfId="16" applyFont="1" applyAlignment="1">
      <alignment wrapText="1"/>
      <protection/>
    </xf>
    <xf numFmtId="0" fontId="0" fillId="0" borderId="0" xfId="16" applyFont="1">
      <alignment/>
      <protection/>
    </xf>
    <xf numFmtId="0" fontId="2" fillId="0" borderId="0" xfId="16" applyFont="1">
      <alignment/>
      <protection/>
    </xf>
    <xf numFmtId="0" fontId="0" fillId="0" borderId="1" xfId="16" applyBorder="1">
      <alignment/>
      <protection/>
    </xf>
    <xf numFmtId="165" fontId="2" fillId="0" borderId="1" xfId="15" applyNumberFormat="1" applyFont="1" applyFill="1" applyBorder="1" applyAlignment="1" applyProtection="1">
      <alignment/>
      <protection/>
    </xf>
    <xf numFmtId="0" fontId="1" fillId="0" borderId="0" xfId="16" applyFont="1" applyBorder="1" applyAlignment="1">
      <alignment horizontal="center"/>
      <protection/>
    </xf>
    <xf numFmtId="0" fontId="1" fillId="0" borderId="0" xfId="16" applyFont="1" applyBorder="1" applyAlignment="1">
      <alignment horizontal="center" vertical="center"/>
      <protection/>
    </xf>
    <xf numFmtId="0" fontId="2" fillId="0" borderId="0" xfId="16" applyFont="1" applyBorder="1" applyAlignment="1">
      <alignment horizontal="center"/>
      <protection/>
    </xf>
  </cellXfs>
  <cellStyles count="8">
    <cellStyle name="Normal" xfId="0"/>
    <cellStyle name="Excel Built-in Comma [0]" xfId="15"/>
    <cellStyle name="Excel Built-in Normal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75" zoomScaleNormal="75" workbookViewId="0" topLeftCell="A1">
      <selection activeCell="I29" sqref="I29"/>
    </sheetView>
  </sheetViews>
  <sheetFormatPr defaultColWidth="9.140625" defaultRowHeight="12.75"/>
  <cols>
    <col min="1" max="1" width="2.8515625" style="1" customWidth="1"/>
    <col min="2" max="2" width="36.140625" style="1" customWidth="1"/>
    <col min="3" max="3" width="13.00390625" style="2" customWidth="1"/>
    <col min="4" max="4" width="9.421875" style="1" customWidth="1"/>
    <col min="5" max="5" width="16.421875" style="1" customWidth="1"/>
    <col min="6" max="6" width="18.00390625" style="1" customWidth="1"/>
    <col min="7" max="16384" width="9.28125" style="1" customWidth="1"/>
  </cols>
  <sheetData>
    <row r="1" spans="1:5" ht="15.75">
      <c r="A1" s="22" t="s">
        <v>0</v>
      </c>
      <c r="B1" s="22"/>
      <c r="C1" s="22"/>
      <c r="D1" s="22"/>
      <c r="E1" s="22"/>
    </row>
    <row r="2" spans="1:5" ht="23.25" customHeight="1">
      <c r="A2" s="23" t="s">
        <v>1</v>
      </c>
      <c r="B2" s="23"/>
      <c r="C2" s="23"/>
      <c r="D2" s="23"/>
      <c r="E2" s="23"/>
    </row>
    <row r="3" spans="1:5" ht="17.25" customHeight="1">
      <c r="A3" s="23" t="s">
        <v>2</v>
      </c>
      <c r="B3" s="23"/>
      <c r="C3" s="23"/>
      <c r="D3" s="23"/>
      <c r="E3" s="23"/>
    </row>
    <row r="4" spans="1:5" ht="21" customHeight="1">
      <c r="A4" s="22" t="s">
        <v>3</v>
      </c>
      <c r="B4" s="22"/>
      <c r="C4" s="22"/>
      <c r="D4" s="22"/>
      <c r="E4" s="22"/>
    </row>
    <row r="5" spans="1:5" ht="12.75">
      <c r="A5" s="24" t="s">
        <v>4</v>
      </c>
      <c r="B5" s="24"/>
      <c r="C5" s="24"/>
      <c r="D5" s="24"/>
      <c r="E5" s="24"/>
    </row>
    <row r="7" ht="12.75">
      <c r="E7" s="3" t="s">
        <v>5</v>
      </c>
    </row>
    <row r="8" spans="1:2" ht="15.75">
      <c r="A8" s="4" t="s">
        <v>6</v>
      </c>
      <c r="B8" s="4" t="s">
        <v>7</v>
      </c>
    </row>
    <row r="9" spans="2:6" ht="12.75">
      <c r="B9" s="1" t="s">
        <v>8</v>
      </c>
      <c r="D9" s="5"/>
      <c r="E9" s="6">
        <f>E12-E10-E11</f>
        <v>35930.530000000006</v>
      </c>
      <c r="F9"/>
    </row>
    <row r="10" spans="2:5" ht="12.75">
      <c r="B10" s="1" t="s">
        <v>9</v>
      </c>
      <c r="D10" s="5"/>
      <c r="E10" s="7">
        <v>2575.2</v>
      </c>
    </row>
    <row r="11" spans="2:5" ht="12.75">
      <c r="B11" s="1" t="s">
        <v>10</v>
      </c>
      <c r="D11" s="8"/>
      <c r="E11" s="9">
        <v>1100</v>
      </c>
    </row>
    <row r="12" spans="2:5" ht="12.75">
      <c r="B12" s="10" t="s">
        <v>11</v>
      </c>
      <c r="D12" s="11"/>
      <c r="E12" s="12">
        <v>39605.73</v>
      </c>
    </row>
    <row r="13" spans="2:5" ht="12.75">
      <c r="B13" s="10" t="s">
        <v>12</v>
      </c>
      <c r="D13" s="13"/>
      <c r="E13" s="14"/>
    </row>
    <row r="14" spans="2:5" ht="12.75">
      <c r="B14" s="10" t="s">
        <v>13</v>
      </c>
      <c r="D14" s="13"/>
      <c r="E14" s="7">
        <f>E9</f>
        <v>35930.530000000006</v>
      </c>
    </row>
    <row r="15" spans="2:5" ht="12.75">
      <c r="B15" s="10" t="s">
        <v>14</v>
      </c>
      <c r="D15" s="13"/>
      <c r="E15" s="7">
        <f>E14*0.146</f>
        <v>5245.85738</v>
      </c>
    </row>
    <row r="16" spans="2:5" ht="12.75">
      <c r="B16" s="10" t="s">
        <v>15</v>
      </c>
      <c r="D16" s="13"/>
      <c r="E16" s="7">
        <f>E14-E15</f>
        <v>30684.672620000005</v>
      </c>
    </row>
    <row r="17" spans="2:5" ht="12.75">
      <c r="B17" s="10" t="s">
        <v>16</v>
      </c>
      <c r="C17" s="15"/>
      <c r="D17" s="11"/>
      <c r="E17" s="7">
        <v>1100</v>
      </c>
    </row>
    <row r="18" spans="2:5" ht="12.75">
      <c r="B18" s="10" t="s">
        <v>17</v>
      </c>
      <c r="C18" s="15"/>
      <c r="D18" s="11"/>
      <c r="E18" s="7">
        <f>E10</f>
        <v>2575.2</v>
      </c>
    </row>
    <row r="19" spans="2:5" ht="12.75">
      <c r="B19" s="10" t="s">
        <v>18</v>
      </c>
      <c r="D19" s="11"/>
      <c r="E19" s="16">
        <f>E16+E17+E18</f>
        <v>34359.87262</v>
      </c>
    </row>
    <row r="20" spans="2:5" ht="12.75">
      <c r="B20" s="10"/>
      <c r="D20" s="13"/>
      <c r="E20" s="14"/>
    </row>
    <row r="21" spans="1:5" ht="15.75">
      <c r="A21" s="4" t="s">
        <v>19</v>
      </c>
      <c r="B21" s="4" t="s">
        <v>20</v>
      </c>
      <c r="E21"/>
    </row>
    <row r="22" spans="1:5" ht="12" customHeight="1">
      <c r="A22" s="1">
        <v>1</v>
      </c>
      <c r="B22" s="1" t="s">
        <v>9</v>
      </c>
      <c r="E22" s="14">
        <v>0</v>
      </c>
    </row>
    <row r="23" ht="12.75">
      <c r="E23" s="14"/>
    </row>
    <row r="24" spans="1:5" ht="12.75">
      <c r="A24" s="1">
        <v>2</v>
      </c>
      <c r="B24" s="1" t="s">
        <v>21</v>
      </c>
      <c r="E24" s="7">
        <v>0</v>
      </c>
    </row>
    <row r="26" spans="1:5" ht="12.75">
      <c r="A26" s="1">
        <v>3</v>
      </c>
      <c r="B26" s="1" t="s">
        <v>22</v>
      </c>
      <c r="E26" s="7">
        <v>0</v>
      </c>
    </row>
    <row r="27" ht="12.75">
      <c r="E27" s="7"/>
    </row>
    <row r="28" spans="1:5" ht="12.75">
      <c r="A28" s="1">
        <v>4</v>
      </c>
      <c r="B28" s="1" t="s">
        <v>23</v>
      </c>
      <c r="E28" s="7">
        <v>2066.42</v>
      </c>
    </row>
    <row r="29" ht="12.75">
      <c r="E29" s="7"/>
    </row>
    <row r="30" spans="1:5" ht="12.75">
      <c r="A30" s="1">
        <v>5</v>
      </c>
      <c r="B30" s="1" t="s">
        <v>24</v>
      </c>
      <c r="E30" s="7">
        <v>0</v>
      </c>
    </row>
    <row r="31" ht="12.75">
      <c r="E31" s="7"/>
    </row>
    <row r="32" spans="1:5" ht="25.5">
      <c r="A32" s="1">
        <v>6</v>
      </c>
      <c r="B32" s="17" t="s">
        <v>25</v>
      </c>
      <c r="E32" s="7">
        <v>0</v>
      </c>
    </row>
    <row r="33" spans="2:5" ht="12.75">
      <c r="B33" s="17"/>
      <c r="E33" s="7"/>
    </row>
    <row r="34" spans="1:5" ht="25.5">
      <c r="A34" s="1">
        <v>7</v>
      </c>
      <c r="B34" s="17" t="s">
        <v>26</v>
      </c>
      <c r="E34" s="7">
        <v>0</v>
      </c>
    </row>
    <row r="35" ht="12.75">
      <c r="E35" s="7"/>
    </row>
    <row r="36" spans="1:5" ht="15" customHeight="1">
      <c r="A36" s="1">
        <v>8</v>
      </c>
      <c r="B36" s="1" t="s">
        <v>27</v>
      </c>
      <c r="E36" s="7"/>
    </row>
    <row r="37" spans="2:5" ht="12.75">
      <c r="B37" s="1" t="s">
        <v>28</v>
      </c>
      <c r="E37" s="7">
        <f>E19*0.018</f>
        <v>618.4777071600001</v>
      </c>
    </row>
    <row r="38" spans="2:5" ht="12.75">
      <c r="B38" s="1" t="s">
        <v>29</v>
      </c>
      <c r="E38" s="7">
        <f>E12*0.01</f>
        <v>396.05730000000005</v>
      </c>
    </row>
    <row r="39" spans="2:5" ht="12.75">
      <c r="B39" s="1" t="s">
        <v>30</v>
      </c>
      <c r="E39" s="7"/>
    </row>
    <row r="40" spans="2:5" ht="12.75">
      <c r="B40" s="1" t="s">
        <v>31</v>
      </c>
      <c r="E40" s="7"/>
    </row>
    <row r="41" spans="2:5" ht="12.75">
      <c r="B41" s="1" t="s">
        <v>32</v>
      </c>
      <c r="E41" s="7">
        <v>0</v>
      </c>
    </row>
    <row r="42" ht="12.75">
      <c r="E42" s="7"/>
    </row>
    <row r="43" spans="1:5" ht="12.75">
      <c r="A43" s="1">
        <v>9</v>
      </c>
      <c r="B43" s="1" t="s">
        <v>33</v>
      </c>
      <c r="E43" s="7">
        <v>0</v>
      </c>
    </row>
    <row r="44" ht="12.75">
      <c r="E44" s="7"/>
    </row>
    <row r="45" spans="1:5" ht="12.75">
      <c r="A45" s="1">
        <v>10</v>
      </c>
      <c r="B45" s="1" t="s">
        <v>34</v>
      </c>
      <c r="E45" s="7">
        <v>0</v>
      </c>
    </row>
    <row r="46" ht="12.75">
      <c r="E46" s="7"/>
    </row>
    <row r="47" spans="1:5" ht="15" customHeight="1">
      <c r="A47" s="1">
        <v>11</v>
      </c>
      <c r="B47" s="1" t="s">
        <v>35</v>
      </c>
      <c r="E47" s="7">
        <v>0</v>
      </c>
    </row>
    <row r="48" ht="12.75">
      <c r="E48" s="7"/>
    </row>
    <row r="49" spans="1:5" ht="15.75" customHeight="1">
      <c r="A49" s="1">
        <v>12</v>
      </c>
      <c r="B49" s="1" t="s">
        <v>36</v>
      </c>
      <c r="E49" s="7"/>
    </row>
    <row r="50" spans="2:5" ht="12.75">
      <c r="B50" s="1" t="s">
        <v>37</v>
      </c>
      <c r="E50" s="7"/>
    </row>
    <row r="51" spans="2:10" ht="12.75">
      <c r="B51" s="1" t="s">
        <v>38</v>
      </c>
      <c r="J51" s="1">
        <f>46000-E57</f>
        <v>1000.0003964399948</v>
      </c>
    </row>
    <row r="52" spans="2:5" ht="15.75" customHeight="1">
      <c r="B52" s="18" t="s">
        <v>39</v>
      </c>
      <c r="E52" s="9">
        <f>+E19*0.22</f>
        <v>7559.171976400001</v>
      </c>
    </row>
    <row r="53" spans="2:5" ht="12.75">
      <c r="B53" s="10" t="s">
        <v>40</v>
      </c>
      <c r="D53" s="19"/>
      <c r="E53" s="14">
        <f>SUM(E22:E52)</f>
        <v>10640.126983560001</v>
      </c>
    </row>
    <row r="54" spans="2:5" ht="12.75">
      <c r="B54" s="1" t="s">
        <v>41</v>
      </c>
      <c r="C54" s="2" t="s">
        <v>42</v>
      </c>
      <c r="E54" s="7">
        <v>0</v>
      </c>
    </row>
    <row r="55" spans="1:5" ht="12.75">
      <c r="A55" s="1" t="s">
        <v>43</v>
      </c>
      <c r="B55" s="1" t="s">
        <v>44</v>
      </c>
      <c r="E55" s="7"/>
    </row>
    <row r="56" spans="1:5" ht="12.75">
      <c r="A56" s="1" t="s">
        <v>45</v>
      </c>
      <c r="B56" s="1" t="s">
        <v>46</v>
      </c>
      <c r="D56" s="20"/>
      <c r="E56" s="21">
        <v>0</v>
      </c>
    </row>
    <row r="57" spans="1:5" ht="12.75">
      <c r="A57" s="1" t="s">
        <v>47</v>
      </c>
      <c r="B57" s="19" t="s">
        <v>48</v>
      </c>
      <c r="C57" s="2" t="s">
        <v>49</v>
      </c>
      <c r="E57" s="14">
        <f>+E53+E19</f>
        <v>44999.999603560005</v>
      </c>
    </row>
  </sheetData>
  <sheetProtection selectLockedCells="1" selectUnlockedCells="1"/>
  <mergeCells count="5">
    <mergeCell ref="A5:E5"/>
    <mergeCell ref="A1:E1"/>
    <mergeCell ref="A2:E2"/>
    <mergeCell ref="A3:E3"/>
    <mergeCell ref="A4:E4"/>
  </mergeCells>
  <printOptions gridLines="1" horizontalCentered="1" verticalCentered="1"/>
  <pageMargins left="0.43333333333333335" right="0.5118055555555555" top="0.4722222222222222" bottom="0.35416666666666663" header="0.5118055555555555" footer="0.2361111111111111"/>
  <pageSetup horizontalDpi="300" verticalDpi="300" orientation="portrait" paperSize="9" scale="98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galmar00</cp:lastModifiedBy>
  <dcterms:created xsi:type="dcterms:W3CDTF">2017-07-25T08:07:31Z</dcterms:created>
  <dcterms:modified xsi:type="dcterms:W3CDTF">2017-07-25T08:07:31Z</dcterms:modified>
  <cp:category/>
  <cp:version/>
  <cp:contentType/>
  <cp:contentStatus/>
</cp:coreProperties>
</file>