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QE" sheetId="1" r:id="rId1"/>
    <sheet name="QIM" sheetId="2" r:id="rId2"/>
  </sheets>
  <definedNames>
    <definedName name="_xlnm.Print_Area" localSheetId="0">'QE'!$A$3:$C$16</definedName>
    <definedName name="_xlnm.Print_Area" localSheetId="1">'QIM'!$A$1:$F$18</definedName>
    <definedName name="Excel_BuiltIn_Print_Area_1_1">'QE'!$A$3:$C$16</definedName>
    <definedName name="_xlnm.Print_Titles" localSheetId="0">'QE'!$1:$2</definedName>
  </definedNames>
  <calcPr fullCalcOnLoad="1"/>
</workbook>
</file>

<file path=xl/sharedStrings.xml><?xml version="1.0" encoding="utf-8"?>
<sst xmlns="http://schemas.openxmlformats.org/spreadsheetml/2006/main" count="32" uniqueCount="32">
  <si>
    <t>Importi in euro</t>
  </si>
  <si>
    <t>%</t>
  </si>
  <si>
    <t>NATURA</t>
  </si>
  <si>
    <t>VOCI</t>
  </si>
  <si>
    <t>PROGETTO</t>
  </si>
  <si>
    <t>SOMME   A   BASE D'APPALTO</t>
  </si>
  <si>
    <t xml:space="preserve">A1: Importo dei lavori </t>
  </si>
  <si>
    <r>
      <t xml:space="preserve">A2: Oneri sicurezza </t>
    </r>
    <r>
      <rPr>
        <i/>
        <sz val="11"/>
        <rFont val="Garamond"/>
        <family val="1"/>
      </rPr>
      <t>(da stima)</t>
    </r>
  </si>
  <si>
    <t>A) Totale base d’appalto (A1+A2-A3)</t>
  </si>
  <si>
    <t>B11: Prove di laboratorio</t>
  </si>
  <si>
    <t xml:space="preserve">B12: IVA 22% sui lavori </t>
  </si>
  <si>
    <t>B) TOTALE SOMME A DISPOSIZIONE</t>
  </si>
  <si>
    <t>arrotondamento</t>
  </si>
  <si>
    <t>TOTALE PROGETTO (A+B)</t>
  </si>
  <si>
    <t>QUADRO DELL'INCIDENZA PERCENTUALE DELLA MANO D'OPERA</t>
  </si>
  <si>
    <t>(Art. 39 c. 3 Regol. 207/2010)</t>
  </si>
  <si>
    <t>Categorie di lavoro</t>
  </si>
  <si>
    <t>Importo totale</t>
  </si>
  <si>
    <t>Importo mano d'opera</t>
  </si>
  <si>
    <t>Totale lavori</t>
  </si>
  <si>
    <t>INCIDENZA  MEDIA  DELLA  MANODOPERA</t>
  </si>
  <si>
    <t>/</t>
  </si>
  <si>
    <t>=</t>
  </si>
  <si>
    <t xml:space="preserve">SP 13 </t>
  </si>
  <si>
    <t xml:space="preserve">SP 11 </t>
  </si>
  <si>
    <t>SP 111</t>
  </si>
  <si>
    <t>Il Progettista</t>
  </si>
  <si>
    <t>Ing. Cristina Ancillotti</t>
  </si>
  <si>
    <t>Arch. Luca Gentili</t>
  </si>
  <si>
    <t xml:space="preserve">      Incentivo progettazione incentivo ex art. 113 del D.Lgs 50/2016</t>
  </si>
  <si>
    <t>P. 707 SU_01 Quadro Economico</t>
  </si>
  <si>
    <t>A3: ribasso  16,1923%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</si>
</sst>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#,##0.00\ [$€-1]"/>
    <numFmt numFmtId="166" formatCode="_-* #,##0_-;\-* #,##0_-;_-* \-_-;_-@_-"/>
    <numFmt numFmtId="167" formatCode="0_ ;\-0\ "/>
  </numFmts>
  <fonts count="11"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165" fontId="5" fillId="0" borderId="7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vertical="center" wrapText="1"/>
    </xf>
    <xf numFmtId="165" fontId="5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horizontal="right" vertical="center" wrapText="1"/>
    </xf>
    <xf numFmtId="165" fontId="5" fillId="0" borderId="6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165" fontId="5" fillId="0" borderId="11" xfId="0" applyNumberFormat="1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65" fontId="4" fillId="0" borderId="14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65" fontId="4" fillId="0" borderId="17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65" fontId="8" fillId="0" borderId="0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3" xfId="0" applyNumberFormat="1" applyFont="1" applyFill="1" applyBorder="1" applyAlignment="1">
      <alignment horizontal="center"/>
    </xf>
    <xf numFmtId="165" fontId="3" fillId="0" borderId="2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0" fontId="1" fillId="0" borderId="2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7" fontId="9" fillId="0" borderId="0" xfId="17" applyNumberFormat="1" applyFont="1" applyFill="1" applyBorder="1" applyAlignment="1" applyProtection="1">
      <alignment horizontal="center"/>
      <protection/>
    </xf>
    <xf numFmtId="167" fontId="9" fillId="0" borderId="20" xfId="17" applyNumberFormat="1" applyFont="1" applyFill="1" applyBorder="1" applyAlignment="1" applyProtection="1">
      <alignment horizontal="center"/>
      <protection/>
    </xf>
    <xf numFmtId="167" fontId="0" fillId="0" borderId="0" xfId="17" applyNumberFormat="1" applyFont="1" applyFill="1" applyBorder="1" applyAlignment="1" applyProtection="1">
      <alignment horizontal="center"/>
      <protection/>
    </xf>
    <xf numFmtId="167" fontId="0" fillId="0" borderId="20" xfId="17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10" fontId="8" fillId="0" borderId="22" xfId="0" applyNumberFormat="1" applyFont="1" applyFill="1" applyBorder="1" applyAlignment="1">
      <alignment horizontal="center" vertical="center"/>
    </xf>
    <xf numFmtId="10" fontId="8" fillId="0" borderId="22" xfId="0" applyNumberFormat="1" applyFont="1" applyFill="1" applyBorder="1" applyAlignment="1">
      <alignment horizontal="right" vertical="center"/>
    </xf>
    <xf numFmtId="165" fontId="0" fillId="0" borderId="22" xfId="17" applyNumberFormat="1" applyFont="1" applyFill="1" applyBorder="1" applyAlignment="1" applyProtection="1">
      <alignment horizontal="center" vertical="center"/>
      <protection/>
    </xf>
    <xf numFmtId="165" fontId="0" fillId="0" borderId="22" xfId="17" applyNumberFormat="1" applyFont="1" applyFill="1" applyBorder="1" applyAlignment="1" applyProtection="1">
      <alignment vertical="center"/>
      <protection/>
    </xf>
    <xf numFmtId="165" fontId="8" fillId="0" borderId="22" xfId="0" applyNumberFormat="1" applyFont="1" applyFill="1" applyBorder="1" applyAlignment="1">
      <alignment horizontal="center" vertical="center"/>
    </xf>
    <xf numFmtId="0" fontId="0" fillId="0" borderId="21" xfId="0" applyNumberForma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" fontId="3" fillId="0" borderId="20" xfId="0" applyNumberFormat="1" applyFont="1" applyBorder="1" applyAlignment="1">
      <alignment horizontal="left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view="pageBreakPreview" zoomScale="115" zoomScaleSheetLayoutView="115" workbookViewId="0" topLeftCell="B1">
      <selection activeCell="E12" sqref="E12"/>
    </sheetView>
  </sheetViews>
  <sheetFormatPr defaultColWidth="9.140625" defaultRowHeight="12.75"/>
  <cols>
    <col min="1" max="1" width="21.140625" style="1" customWidth="1"/>
    <col min="2" max="2" width="53.140625" style="1" customWidth="1"/>
    <col min="3" max="3" width="13.140625" style="1" customWidth="1"/>
    <col min="4" max="4" width="17.28125" style="1" customWidth="1"/>
    <col min="5" max="5" width="11.7109375" style="1" customWidth="1"/>
    <col min="6" max="6" width="10.8515625" style="1" customWidth="1"/>
    <col min="7" max="7" width="13.140625" style="1" customWidth="1"/>
    <col min="8" max="8" width="12.7109375" style="1" customWidth="1"/>
    <col min="9" max="9" width="8.140625" style="1" customWidth="1"/>
    <col min="10" max="16384" width="9.140625" style="1" customWidth="1"/>
  </cols>
  <sheetData>
    <row r="1" spans="1:10" ht="15" customHeight="1">
      <c r="A1" s="76" t="s">
        <v>30</v>
      </c>
      <c r="B1" s="77"/>
      <c r="C1" s="77"/>
      <c r="D1" s="74"/>
      <c r="E1" s="75"/>
      <c r="F1" s="74" t="s">
        <v>0</v>
      </c>
      <c r="G1" s="74"/>
      <c r="H1" s="74"/>
      <c r="I1" s="2"/>
      <c r="J1" s="2"/>
    </row>
    <row r="2" spans="1:10" ht="45" customHeight="1">
      <c r="A2" s="78"/>
      <c r="B2" s="79"/>
      <c r="C2" s="79"/>
      <c r="D2" s="74"/>
      <c r="E2" s="75"/>
      <c r="F2" s="74"/>
      <c r="G2" s="74"/>
      <c r="H2" s="74"/>
      <c r="I2" s="2"/>
      <c r="J2" s="2"/>
    </row>
    <row r="3" spans="1:3" ht="20.25" customHeight="1">
      <c r="A3" s="3" t="s">
        <v>2</v>
      </c>
      <c r="B3" s="4" t="s">
        <v>3</v>
      </c>
      <c r="C3" s="5" t="s">
        <v>4</v>
      </c>
    </row>
    <row r="4" spans="1:3" ht="16.5" customHeight="1">
      <c r="A4" s="73" t="s">
        <v>5</v>
      </c>
      <c r="B4" s="6" t="s">
        <v>6</v>
      </c>
      <c r="C4" s="7">
        <v>64160.74</v>
      </c>
    </row>
    <row r="5" spans="1:3" ht="16.5" customHeight="1">
      <c r="A5" s="73"/>
      <c r="B5" s="8" t="s">
        <v>7</v>
      </c>
      <c r="C5" s="9">
        <v>4472.9</v>
      </c>
    </row>
    <row r="6" spans="1:4" ht="16.5" customHeight="1">
      <c r="A6" s="73"/>
      <c r="B6" s="10" t="s">
        <v>31</v>
      </c>
      <c r="C6" s="11">
        <f>C4*0.161923</f>
        <v>10389.099503020001</v>
      </c>
      <c r="D6" s="11"/>
    </row>
    <row r="7" spans="1:3" ht="16.5" customHeight="1">
      <c r="A7" s="73"/>
      <c r="B7" s="12" t="s">
        <v>8</v>
      </c>
      <c r="C7" s="13">
        <f>C4-C6+C5</f>
        <v>58244.54049698</v>
      </c>
    </row>
    <row r="8" spans="1:3" ht="28.5">
      <c r="A8" s="73"/>
      <c r="B8" s="8" t="s">
        <v>29</v>
      </c>
      <c r="C8" s="14">
        <f>+C4*0.02</f>
        <v>1283.2148</v>
      </c>
    </row>
    <row r="9" spans="1:3" ht="14.25">
      <c r="A9" s="73"/>
      <c r="B9" s="8" t="s">
        <v>9</v>
      </c>
      <c r="C9" s="9"/>
    </row>
    <row r="10" spans="1:3" ht="14.25">
      <c r="A10" s="73"/>
      <c r="B10" s="15" t="s">
        <v>10</v>
      </c>
      <c r="C10" s="16">
        <f>C7*22%</f>
        <v>12813.798909335601</v>
      </c>
    </row>
    <row r="11" spans="1:3" ht="14.25">
      <c r="A11" s="17"/>
      <c r="B11" s="18" t="s">
        <v>11</v>
      </c>
      <c r="C11" s="19">
        <f>SUM(C8:C10)</f>
        <v>14097.0137093356</v>
      </c>
    </row>
    <row r="12" spans="1:3" ht="14.25">
      <c r="A12" s="17"/>
      <c r="B12" s="18" t="s">
        <v>12</v>
      </c>
      <c r="C12" s="19"/>
    </row>
    <row r="13" spans="1:3" ht="14.25">
      <c r="A13" s="20"/>
      <c r="B13" s="21" t="s">
        <v>13</v>
      </c>
      <c r="C13" s="22">
        <f>C11+C7</f>
        <v>72341.5542063156</v>
      </c>
    </row>
    <row r="15" spans="1:2" ht="12.75">
      <c r="A15" s="23"/>
      <c r="B15" s="23"/>
    </row>
  </sheetData>
  <sheetProtection selectLockedCells="1" selectUnlockedCells="1"/>
  <mergeCells count="6">
    <mergeCell ref="A4:A7"/>
    <mergeCell ref="A8:A10"/>
    <mergeCell ref="F1:H2"/>
    <mergeCell ref="D1:D2"/>
    <mergeCell ref="E1:E2"/>
    <mergeCell ref="A1:C2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zoomScaleSheetLayoutView="100" workbookViewId="0" topLeftCell="A1">
      <selection activeCell="F16" sqref="F16:F18"/>
    </sheetView>
  </sheetViews>
  <sheetFormatPr defaultColWidth="9.140625" defaultRowHeight="12.75"/>
  <cols>
    <col min="1" max="1" width="22.7109375" style="24" customWidth="1"/>
    <col min="2" max="2" width="13.421875" style="24" customWidth="1"/>
    <col min="3" max="3" width="1.8515625" style="24" customWidth="1"/>
    <col min="4" max="4" width="28.57421875" style="24" customWidth="1"/>
    <col min="5" max="5" width="2.57421875" style="24" customWidth="1"/>
    <col min="6" max="6" width="27.421875" style="25" customWidth="1"/>
    <col min="7" max="7" width="17.7109375" style="24" customWidth="1"/>
    <col min="8" max="8" width="15.00390625" style="24" customWidth="1"/>
    <col min="9" max="9" width="10.00390625" style="24" customWidth="1"/>
    <col min="10" max="10" width="12.28125" style="26" customWidth="1"/>
    <col min="11" max="11" width="14.421875" style="26" customWidth="1"/>
    <col min="12" max="12" width="10.00390625" style="26" customWidth="1"/>
    <col min="13" max="14" width="10.00390625" style="24" customWidth="1"/>
    <col min="15" max="15" width="3.7109375" style="24" customWidth="1"/>
    <col min="16" max="16" width="23.57421875" style="24" customWidth="1"/>
    <col min="17" max="17" width="14.7109375" style="24" customWidth="1"/>
    <col min="18" max="18" width="11.421875" style="24" customWidth="1"/>
    <col min="19" max="19" width="2.8515625" style="24" customWidth="1"/>
    <col min="20" max="20" width="22.140625" style="24" customWidth="1"/>
    <col min="21" max="24" width="10.00390625" style="24" customWidth="1"/>
    <col min="25" max="25" width="12.00390625" style="24" customWidth="1"/>
    <col min="26" max="26" width="11.28125" style="24" customWidth="1"/>
    <col min="27" max="27" width="11.00390625" style="24" customWidth="1"/>
    <col min="28" max="28" width="12.00390625" style="24" customWidth="1"/>
    <col min="29" max="16384" width="10.00390625" style="24" customWidth="1"/>
  </cols>
  <sheetData>
    <row r="1" spans="1:9" ht="12.75">
      <c r="A1" s="27"/>
      <c r="B1" s="28"/>
      <c r="C1" s="28"/>
      <c r="D1" s="28"/>
      <c r="E1" s="28"/>
      <c r="F1" s="29"/>
      <c r="G1"/>
      <c r="H1"/>
      <c r="I1" s="30"/>
    </row>
    <row r="2" spans="1:9" ht="15.75" customHeight="1">
      <c r="A2" s="80" t="s">
        <v>14</v>
      </c>
      <c r="B2" s="80"/>
      <c r="C2" s="80"/>
      <c r="D2" s="80"/>
      <c r="E2" s="80"/>
      <c r="F2" s="80"/>
      <c r="G2" s="31"/>
      <c r="H2" s="31"/>
      <c r="I2" s="32"/>
    </row>
    <row r="3" spans="1:12" ht="12.75">
      <c r="A3" s="81" t="s">
        <v>15</v>
      </c>
      <c r="B3" s="81"/>
      <c r="C3" s="81"/>
      <c r="D3" s="81"/>
      <c r="E3" s="81"/>
      <c r="F3" s="81"/>
      <c r="G3" s="33"/>
      <c r="H3" s="33"/>
      <c r="I3" s="26"/>
      <c r="L3" s="24"/>
    </row>
    <row r="4" spans="1:12" ht="12.75">
      <c r="A4" s="34"/>
      <c r="B4" s="35"/>
      <c r="C4" s="35"/>
      <c r="D4" s="35"/>
      <c r="E4" s="35"/>
      <c r="F4" s="36"/>
      <c r="G4" s="35"/>
      <c r="H4" s="35"/>
      <c r="I4" s="26"/>
      <c r="L4" s="24"/>
    </row>
    <row r="5" spans="1:12" ht="12.75">
      <c r="A5" s="60" t="s">
        <v>16</v>
      </c>
      <c r="B5" s="61" t="s">
        <v>1</v>
      </c>
      <c r="C5" s="62"/>
      <c r="D5" s="63" t="s">
        <v>17</v>
      </c>
      <c r="E5" s="64"/>
      <c r="F5" s="65" t="s">
        <v>18</v>
      </c>
      <c r="H5" s="37"/>
      <c r="I5" s="26"/>
      <c r="L5" s="24"/>
    </row>
    <row r="6" spans="1:12" ht="12.75">
      <c r="A6" s="66" t="s">
        <v>23</v>
      </c>
      <c r="B6" s="67">
        <v>0.1</v>
      </c>
      <c r="C6" s="68"/>
      <c r="D6" s="69">
        <v>19927.59</v>
      </c>
      <c r="E6" s="70"/>
      <c r="F6" s="71">
        <f>D6*B6</f>
        <v>1992.759</v>
      </c>
      <c r="H6" s="37"/>
      <c r="I6" s="26"/>
      <c r="L6" s="24"/>
    </row>
    <row r="7" spans="1:12" ht="12.75">
      <c r="A7" s="66" t="s">
        <v>24</v>
      </c>
      <c r="B7" s="67">
        <v>0.12</v>
      </c>
      <c r="C7" s="68"/>
      <c r="D7" s="69">
        <v>22772.33</v>
      </c>
      <c r="E7" s="70"/>
      <c r="F7" s="71">
        <f>D7*B7</f>
        <v>2732.6796</v>
      </c>
      <c r="H7" s="37"/>
      <c r="I7" s="26"/>
      <c r="L7" s="24"/>
    </row>
    <row r="8" spans="1:12" ht="12.75">
      <c r="A8" s="66" t="s">
        <v>25</v>
      </c>
      <c r="B8" s="67">
        <v>0.16</v>
      </c>
      <c r="C8" s="68"/>
      <c r="D8" s="69">
        <v>28244.59</v>
      </c>
      <c r="E8" s="70"/>
      <c r="F8" s="71">
        <f>D8*B8</f>
        <v>4519.1344</v>
      </c>
      <c r="H8" s="38"/>
      <c r="I8" s="26"/>
      <c r="L8" s="24"/>
    </row>
    <row r="9" spans="1:9" ht="12.75">
      <c r="A9" s="39"/>
      <c r="B9" s="40" t="s">
        <v>19</v>
      </c>
      <c r="C9" s="41"/>
      <c r="D9" s="42">
        <f>SUM(D6:D8)</f>
        <v>70944.51</v>
      </c>
      <c r="E9" s="43"/>
      <c r="F9" s="44">
        <f>SUM(F6:F8)</f>
        <v>9244.573</v>
      </c>
      <c r="I9" s="43"/>
    </row>
    <row r="10" spans="1:9" ht="12.75">
      <c r="A10" s="39"/>
      <c r="B10" s="41"/>
      <c r="C10" s="41"/>
      <c r="D10" s="35"/>
      <c r="E10" s="35"/>
      <c r="F10" s="45"/>
      <c r="G10" s="43"/>
      <c r="H10" s="43"/>
      <c r="I10" s="43"/>
    </row>
    <row r="11" spans="1:9" ht="12.75" customHeight="1">
      <c r="A11" s="39"/>
      <c r="B11" s="82" t="s">
        <v>20</v>
      </c>
      <c r="C11" s="82"/>
      <c r="D11" s="82"/>
      <c r="E11" s="82"/>
      <c r="F11" s="82"/>
      <c r="G11" s="43"/>
      <c r="H11" s="43"/>
      <c r="I11" s="43"/>
    </row>
    <row r="12" spans="1:9" ht="15">
      <c r="A12" s="39"/>
      <c r="B12" s="46">
        <f>F9</f>
        <v>9244.573</v>
      </c>
      <c r="C12" s="46" t="s">
        <v>21</v>
      </c>
      <c r="D12" s="47">
        <f>D9</f>
        <v>70944.51</v>
      </c>
      <c r="E12" s="47" t="s">
        <v>22</v>
      </c>
      <c r="F12" s="48">
        <f>B12/D12</f>
        <v>0.13030709493941112</v>
      </c>
      <c r="G12" s="49"/>
      <c r="I12" s="30"/>
    </row>
    <row r="13" spans="1:9" ht="12.75">
      <c r="A13" s="39"/>
      <c r="B13" s="30"/>
      <c r="C13" s="30"/>
      <c r="D13" s="30"/>
      <c r="E13" s="30"/>
      <c r="F13" s="50"/>
      <c r="G13" s="30"/>
      <c r="H13" s="30"/>
      <c r="I13" s="30"/>
    </row>
    <row r="14" spans="1:9" ht="12.75">
      <c r="A14" s="51"/>
      <c r="D14" s="32"/>
      <c r="E14" s="32"/>
      <c r="F14" s="52"/>
      <c r="G14" s="32"/>
      <c r="H14" s="32"/>
      <c r="I14" s="32"/>
    </row>
    <row r="15" spans="1:9" ht="12.75">
      <c r="A15" s="51"/>
      <c r="B15" s="32"/>
      <c r="C15" s="32"/>
      <c r="D15" s="32"/>
      <c r="E15" s="32"/>
      <c r="F15" s="52"/>
      <c r="G15" s="32"/>
      <c r="H15" s="32"/>
      <c r="I15" s="32"/>
    </row>
    <row r="16" spans="1:9" ht="12.75">
      <c r="A16" s="39"/>
      <c r="B16" s="30"/>
      <c r="C16" s="30"/>
      <c r="D16" s="53" t="s">
        <v>26</v>
      </c>
      <c r="E16" s="30"/>
      <c r="F16" s="54"/>
      <c r="G16" s="30"/>
      <c r="H16" s="30"/>
      <c r="I16" s="30"/>
    </row>
    <row r="17" spans="1:9" ht="12.75">
      <c r="A17" s="39"/>
      <c r="B17" s="30"/>
      <c r="C17" s="30"/>
      <c r="D17" s="55" t="s">
        <v>28</v>
      </c>
      <c r="E17" s="30"/>
      <c r="F17" s="56"/>
      <c r="G17" s="30"/>
      <c r="H17" s="30"/>
      <c r="I17" s="30"/>
    </row>
    <row r="18" spans="1:6" ht="12.75">
      <c r="A18" s="57"/>
      <c r="B18" s="58"/>
      <c r="C18" s="58"/>
      <c r="D18" s="72" t="s">
        <v>27</v>
      </c>
      <c r="E18" s="58"/>
      <c r="F18" s="59"/>
    </row>
  </sheetData>
  <sheetProtection selectLockedCells="1" selectUnlockedCells="1"/>
  <mergeCells count="3">
    <mergeCell ref="A2:F2"/>
    <mergeCell ref="A3:F3"/>
    <mergeCell ref="B11:F11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di Firenze</cp:lastModifiedBy>
  <cp:lastPrinted>2017-08-30T09:07:04Z</cp:lastPrinted>
  <dcterms:created xsi:type="dcterms:W3CDTF">2017-08-28T15:16:48Z</dcterms:created>
  <dcterms:modified xsi:type="dcterms:W3CDTF">2017-09-11T07:42:52Z</dcterms:modified>
  <cp:category/>
  <cp:version/>
  <cp:contentType/>
  <cp:contentStatus/>
</cp:coreProperties>
</file>