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2" sheetId="1" r:id="rId1"/>
    <sheet name="Foglio3" sheetId="2" r:id="rId2"/>
  </sheets>
  <definedNames>
    <definedName name="_xlnm.Print_Area" localSheetId="0">'Foglio2'!$A$1:$I$33</definedName>
    <definedName name="Excel_BuiltIn_Print_Area" localSheetId="0">'Foglio2'!$A$2:$D$33</definedName>
    <definedName name="Excel_BuiltIn_Print_Area_1">#REF!</definedName>
    <definedName name="Excel_BuiltIn_Print_Area_2">'Foglio2'!$A$2:$C$33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<sst xmlns="http://schemas.openxmlformats.org/spreadsheetml/2006/main" count="42" uniqueCount="42">
  <si>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Q.E. AULE UNIVERSITARIE presso il polo universitario di Sesto F.no. </t>
  </si>
  <si>
    <t>VOCI</t>
  </si>
  <si>
    <t>QE approvato con DD 1116/2018</t>
  </si>
  <si>
    <t>QE da approvare</t>
  </si>
  <si>
    <t>Differenza</t>
  </si>
  <si>
    <t>capitolo e impegno</t>
  </si>
  <si>
    <t>precedenti</t>
  </si>
  <si>
    <t>a. civili</t>
  </si>
  <si>
    <t>b. strutture</t>
  </si>
  <si>
    <t>c. impianti elettrici e speciali</t>
  </si>
  <si>
    <t>d. impianti meccanici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</si>
  <si>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</si>
  <si>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</si>
  <si>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</si>
  <si>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</si>
  <si>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t xml:space="preserve">   2.1 bonifica bellica</t>
  </si>
  <si>
    <t xml:space="preserve">   2.2 indagini geologiche</t>
  </si>
  <si>
    <t>Indagini Geologia e Ambiente snc (pres. Det.)</t>
  </si>
  <si>
    <t>cap.19341 imp.___</t>
  </si>
  <si>
    <t xml:space="preserve">   2.3 indagini archeologiche</t>
  </si>
  <si>
    <t xml:space="preserve">   2.4 analisi terre (Det.878/2018)</t>
  </si>
  <si>
    <t>cap.19341 imp.2084</t>
  </si>
  <si>
    <t xml:space="preserve">   2.5 pratica ENAC per valutazione ostacoli navigazione aerea (Det.1116 del 10.7.2018)</t>
  </si>
  <si>
    <t>cap.19341 imp.2654</t>
  </si>
  <si>
    <t xml:space="preserve">3. allacciamenti ai pubblici servizi </t>
  </si>
  <si>
    <r>
      <rPr>
        <sz val="10"/>
        <color indexed="8"/>
        <rFont val="Verdana"/>
        <family val="2"/>
      </rPr>
      <t xml:space="preserve">4. </t>
    </r>
    <r>
      <rPr>
        <sz val="10"/>
        <rFont val="Tahoma-OneByteIdentityH"/>
        <family val="0"/>
      </rPr>
      <t>imprevisti e arrotondamenti</t>
    </r>
  </si>
  <si>
    <t>5. acquisizione aree o immobili e pertinenti indennizzi</t>
  </si>
  <si>
    <t>6. accantonamento di cui all’articolo 133, commi 3 e 4, del codice</t>
  </si>
  <si>
    <t xml:space="preserve">7. fondo per la progettazione e l’innovazione di  cui all’art. 93, comma 7-bis, del codice, nella misura del 2% </t>
  </si>
  <si>
    <t xml:space="preserve">     7.1 assicurazione progettisti interni</t>
  </si>
  <si>
    <t xml:space="preserve">     7.2 spese progettazione (Det.982/2018)</t>
  </si>
  <si>
    <t>cap.19341 imp.2256</t>
  </si>
  <si>
    <t>8. spese per attività tecnico amministrative connesse alla progettazione, di supporto al responsabile del procedimento:</t>
  </si>
  <si>
    <t xml:space="preserve">     8.1 verifica e validazione </t>
  </si>
  <si>
    <t xml:space="preserve">     8.2 collaudo 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</si>
  <si>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</si>
  <si>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</si>
  <si>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</si>
  <si>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</si>
  <si>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IVA 10% sui lavori (a+b+c+d)</t>
  </si>
  <si>
    <t>Totale somme a disposizione</t>
  </si>
  <si>
    <t xml:space="preserve">TOTALE COMPLESSIVO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</si>
</sst>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sz val="10"/>
      <name val="Tahoma-OneByteIdentityH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1"/>
    </xf>
    <xf numFmtId="164" fontId="0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4" fillId="3" borderId="1" xfId="0" applyFont="1" applyFill="1" applyBorder="1" applyAlignment="1">
      <alignment horizontal="left" vertical="top" wrapText="1" indent="1"/>
    </xf>
    <xf numFmtId="164" fontId="5" fillId="2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 indent="1"/>
    </xf>
    <xf numFmtId="164" fontId="3" fillId="0" borderId="1" xfId="0" applyNumberFormat="1" applyFont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indent="1"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left" vertical="top" wrapText="1" indent="1"/>
    </xf>
    <xf numFmtId="164" fontId="5" fillId="0" borderId="1" xfId="0" applyNumberFormat="1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4" fillId="0" borderId="1" xfId="0" applyFont="1" applyFill="1" applyBorder="1" applyAlignment="1">
      <alignment horizontal="left" indent="1"/>
    </xf>
    <xf numFmtId="164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165" fontId="0" fillId="0" borderId="3" xfId="0" applyNumberForma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indent="1"/>
    </xf>
    <xf numFmtId="164" fontId="4" fillId="2" borderId="1" xfId="0" applyNumberFormat="1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left" vertical="center" wrapText="1" indent="1"/>
    </xf>
    <xf numFmtId="164" fontId="4" fillId="4" borderId="1" xfId="0" applyNumberFormat="1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95" zoomScaleNormal="95" workbookViewId="0" topLeftCell="A1">
      <selection activeCell="H38" sqref="H38"/>
    </sheetView>
  </sheetViews>
  <sheetFormatPr defaultColWidth="9.140625" defaultRowHeight="12.75"/>
  <cols>
    <col min="1" max="1" width="56.57421875" style="0" customWidth="1"/>
    <col min="2" max="3" width="19.7109375" style="0" customWidth="1"/>
    <col min="4" max="4" width="17.57421875" style="0" customWidth="1"/>
    <col min="5" max="5" width="23.140625" style="0" customWidth="1"/>
    <col min="6" max="6" width="14.57421875" style="0" customWidth="1"/>
    <col min="7" max="7" width="15.28125" style="0" customWidth="1"/>
    <col min="8" max="8" width="16.7109375" style="0" customWidth="1"/>
    <col min="9" max="9" width="14.140625" style="0" customWidth="1"/>
    <col min="10" max="16384" width="9.00390625" style="0" customWidth="1"/>
  </cols>
  <sheetData>
    <row r="1" spans="1:4" ht="42" customHeight="1">
      <c r="A1" s="30" t="s">
        <v>0</v>
      </c>
      <c r="B1" s="30"/>
      <c r="C1" s="30"/>
      <c r="D1" s="30"/>
    </row>
    <row r="2" spans="1:9" ht="7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>
        <v>2018</v>
      </c>
      <c r="H2" s="2">
        <v>2019</v>
      </c>
      <c r="I2" s="2">
        <v>2020</v>
      </c>
    </row>
    <row r="3" spans="1:9" ht="12.75">
      <c r="A3" s="3" t="s">
        <v>7</v>
      </c>
      <c r="B3" s="4">
        <v>840000</v>
      </c>
      <c r="C3" s="4">
        <v>840000</v>
      </c>
      <c r="D3" s="4">
        <f aca="true" t="shared" si="0" ref="D3:D33">C3-B3</f>
        <v>0</v>
      </c>
      <c r="E3" s="5"/>
      <c r="F3" s="6"/>
      <c r="G3" s="7"/>
      <c r="H3" s="7"/>
      <c r="I3" s="7"/>
    </row>
    <row r="4" spans="1:9" ht="12.75">
      <c r="A4" s="3" t="s">
        <v>8</v>
      </c>
      <c r="B4" s="8">
        <v>455000</v>
      </c>
      <c r="C4" s="8">
        <v>455000</v>
      </c>
      <c r="D4" s="4">
        <f t="shared" si="0"/>
        <v>0</v>
      </c>
      <c r="E4" s="5"/>
      <c r="F4" s="6"/>
      <c r="G4" s="7"/>
      <c r="H4" s="7"/>
      <c r="I4" s="7"/>
    </row>
    <row r="5" spans="1:9" ht="12.75">
      <c r="A5" s="3" t="s">
        <v>9</v>
      </c>
      <c r="B5" s="8">
        <v>175000</v>
      </c>
      <c r="C5" s="8">
        <v>175000</v>
      </c>
      <c r="D5" s="4">
        <f t="shared" si="0"/>
        <v>0</v>
      </c>
      <c r="E5" s="5"/>
      <c r="F5" s="6"/>
      <c r="G5" s="7"/>
      <c r="H5" s="7"/>
      <c r="I5" s="7"/>
    </row>
    <row r="6" spans="1:9" ht="12.75">
      <c r="A6" s="3" t="s">
        <v>10</v>
      </c>
      <c r="B6" s="8">
        <v>280000</v>
      </c>
      <c r="C6" s="8">
        <v>280000</v>
      </c>
      <c r="D6" s="4">
        <f t="shared" si="0"/>
        <v>0</v>
      </c>
      <c r="E6" s="5"/>
      <c r="F6" s="6"/>
      <c r="G6" s="7"/>
      <c r="H6" s="7"/>
      <c r="I6" s="7"/>
    </row>
    <row r="7" spans="1:9" ht="12.75">
      <c r="A7" s="9" t="s">
        <v>11</v>
      </c>
      <c r="B7" s="10">
        <f>SUM(B3:B6)</f>
        <v>1750000</v>
      </c>
      <c r="C7" s="10">
        <f>SUM(C3:C6)</f>
        <v>1750000</v>
      </c>
      <c r="D7" s="10">
        <f t="shared" si="0"/>
        <v>0</v>
      </c>
      <c r="E7" s="9"/>
      <c r="F7" s="10">
        <v>0</v>
      </c>
      <c r="G7" s="10">
        <v>0</v>
      </c>
      <c r="H7" s="10">
        <v>1750000</v>
      </c>
      <c r="I7" s="10">
        <v>0</v>
      </c>
    </row>
    <row r="8" spans="1:9" ht="12.75">
      <c r="A8" s="3" t="s">
        <v>12</v>
      </c>
      <c r="B8" s="3"/>
      <c r="C8" s="3"/>
      <c r="D8" s="4">
        <f t="shared" si="0"/>
        <v>0</v>
      </c>
      <c r="E8" s="6"/>
      <c r="F8" s="5"/>
      <c r="G8" s="7"/>
      <c r="H8" s="7"/>
      <c r="I8" s="7"/>
    </row>
    <row r="9" spans="1:9" ht="12.75">
      <c r="A9" s="3" t="s">
        <v>13</v>
      </c>
      <c r="B9" s="8"/>
      <c r="C9" s="8"/>
      <c r="D9" s="4">
        <f t="shared" si="0"/>
        <v>0</v>
      </c>
      <c r="E9" s="6"/>
      <c r="F9" s="5"/>
      <c r="G9" s="7"/>
      <c r="H9" s="7"/>
      <c r="I9" s="7"/>
    </row>
    <row r="10" spans="1:9" ht="12.75">
      <c r="A10" s="11" t="s">
        <v>14</v>
      </c>
      <c r="B10" s="12"/>
      <c r="C10" s="12"/>
      <c r="D10" s="4">
        <f t="shared" si="0"/>
        <v>0</v>
      </c>
      <c r="E10" s="6"/>
      <c r="F10" s="6"/>
      <c r="G10" s="7"/>
      <c r="H10" s="7"/>
      <c r="I10" s="7"/>
    </row>
    <row r="11" spans="1:9" ht="12.75">
      <c r="A11" s="13" t="s">
        <v>15</v>
      </c>
      <c r="B11" s="14"/>
      <c r="C11" s="15"/>
      <c r="D11" s="4">
        <f t="shared" si="0"/>
        <v>0</v>
      </c>
      <c r="E11" s="6"/>
      <c r="F11" s="6"/>
      <c r="G11" s="7"/>
      <c r="H11" s="7"/>
      <c r="I11" s="7"/>
    </row>
    <row r="12" spans="1:9" ht="12.75">
      <c r="A12" s="13" t="s">
        <v>16</v>
      </c>
      <c r="B12" s="16">
        <v>30000</v>
      </c>
      <c r="C12" s="16">
        <f>B12-C13</f>
        <v>1527.6399999999994</v>
      </c>
      <c r="D12" s="17">
        <f t="shared" si="0"/>
        <v>-28472.36</v>
      </c>
      <c r="E12" s="6"/>
      <c r="F12" s="6"/>
      <c r="G12" s="18">
        <v>1527.64</v>
      </c>
      <c r="H12" s="7"/>
      <c r="I12" s="7"/>
    </row>
    <row r="13" spans="1:9" ht="12.75">
      <c r="A13" s="19" t="s">
        <v>17</v>
      </c>
      <c r="B13" s="16">
        <v>0</v>
      </c>
      <c r="C13" s="16">
        <v>28472.36</v>
      </c>
      <c r="D13" s="20">
        <f t="shared" si="0"/>
        <v>28472.36</v>
      </c>
      <c r="E13" s="21" t="s">
        <v>18</v>
      </c>
      <c r="F13" s="6"/>
      <c r="G13" s="18">
        <v>28472.36</v>
      </c>
      <c r="H13" s="7"/>
      <c r="I13" s="7"/>
    </row>
    <row r="14" spans="1:9" ht="12.75">
      <c r="A14" s="13" t="s">
        <v>19</v>
      </c>
      <c r="B14" s="14">
        <v>15000</v>
      </c>
      <c r="C14" s="14">
        <v>15000</v>
      </c>
      <c r="D14" s="4">
        <f t="shared" si="0"/>
        <v>0</v>
      </c>
      <c r="E14" s="6"/>
      <c r="F14" s="6"/>
      <c r="G14" s="7">
        <v>15000</v>
      </c>
      <c r="H14" s="7"/>
      <c r="I14" s="7"/>
    </row>
    <row r="15" spans="1:9" ht="12.75">
      <c r="A15" s="13" t="s">
        <v>20</v>
      </c>
      <c r="B15" s="14">
        <v>827.24</v>
      </c>
      <c r="C15" s="14">
        <v>827.24</v>
      </c>
      <c r="D15" s="4">
        <f t="shared" si="0"/>
        <v>0</v>
      </c>
      <c r="E15" s="6" t="s">
        <v>21</v>
      </c>
      <c r="F15" s="6"/>
      <c r="G15" s="7">
        <v>827.24</v>
      </c>
      <c r="H15" s="7"/>
      <c r="I15" s="7"/>
    </row>
    <row r="16" spans="1:9" ht="25.5">
      <c r="A16" s="11" t="s">
        <v>22</v>
      </c>
      <c r="B16" s="14">
        <v>824.72</v>
      </c>
      <c r="C16" s="14">
        <v>824.72</v>
      </c>
      <c r="D16" s="4">
        <f t="shared" si="0"/>
        <v>0</v>
      </c>
      <c r="E16" s="6" t="s">
        <v>23</v>
      </c>
      <c r="F16" s="6"/>
      <c r="G16" s="7">
        <v>824.72</v>
      </c>
      <c r="H16" s="7"/>
      <c r="I16" s="7"/>
    </row>
    <row r="17" spans="1:9" ht="12.75">
      <c r="A17" s="22" t="s">
        <v>24</v>
      </c>
      <c r="B17" s="8">
        <v>18300</v>
      </c>
      <c r="C17" s="8">
        <v>18300</v>
      </c>
      <c r="D17" s="4">
        <f t="shared" si="0"/>
        <v>0</v>
      </c>
      <c r="E17" s="6"/>
      <c r="F17" s="6"/>
      <c r="G17" s="7"/>
      <c r="H17" s="7">
        <v>18300</v>
      </c>
      <c r="I17" s="7"/>
    </row>
    <row r="18" spans="1:9" ht="12.75">
      <c r="A18" s="23" t="s">
        <v>25</v>
      </c>
      <c r="B18" s="14">
        <v>25902.76</v>
      </c>
      <c r="C18" s="14">
        <v>25902.76</v>
      </c>
      <c r="D18" s="20">
        <f t="shared" si="0"/>
        <v>0</v>
      </c>
      <c r="E18" s="6"/>
      <c r="F18" s="24"/>
      <c r="G18" s="7"/>
      <c r="H18" s="7">
        <v>25902.76</v>
      </c>
      <c r="I18" s="7"/>
    </row>
    <row r="19" spans="1:9" ht="12.75">
      <c r="A19" s="3" t="s">
        <v>26</v>
      </c>
      <c r="B19" s="8"/>
      <c r="C19" s="8"/>
      <c r="D19" s="4">
        <f t="shared" si="0"/>
        <v>0</v>
      </c>
      <c r="E19" s="6"/>
      <c r="F19" s="6"/>
      <c r="G19" s="7"/>
      <c r="H19" s="7"/>
      <c r="I19" s="7"/>
    </row>
    <row r="20" spans="1:9" ht="25.5">
      <c r="A20" s="3" t="s">
        <v>27</v>
      </c>
      <c r="B20" s="8"/>
      <c r="C20" s="8"/>
      <c r="D20" s="4">
        <f t="shared" si="0"/>
        <v>0</v>
      </c>
      <c r="E20" s="6"/>
      <c r="F20" s="24"/>
      <c r="G20" s="7"/>
      <c r="H20" s="7"/>
      <c r="I20" s="7"/>
    </row>
    <row r="21" spans="1:9" ht="25.5">
      <c r="A21" s="22" t="s">
        <v>28</v>
      </c>
      <c r="B21" s="14">
        <v>35000</v>
      </c>
      <c r="C21" s="14">
        <v>35000</v>
      </c>
      <c r="D21" s="4">
        <f t="shared" si="0"/>
        <v>0</v>
      </c>
      <c r="E21" s="6"/>
      <c r="F21" s="6"/>
      <c r="G21" s="7"/>
      <c r="H21" s="7">
        <v>35000</v>
      </c>
      <c r="I21" s="7"/>
    </row>
    <row r="22" spans="1:9" ht="12.75">
      <c r="A22" s="25" t="s">
        <v>29</v>
      </c>
      <c r="B22" s="8"/>
      <c r="C22" s="8"/>
      <c r="D22" s="4">
        <f t="shared" si="0"/>
        <v>0</v>
      </c>
      <c r="E22" s="6"/>
      <c r="F22" s="6"/>
      <c r="G22" s="7"/>
      <c r="H22" s="7"/>
      <c r="I22" s="7"/>
    </row>
    <row r="23" spans="1:9" ht="12.75">
      <c r="A23" s="25" t="s">
        <v>30</v>
      </c>
      <c r="B23" s="8">
        <v>233759.28</v>
      </c>
      <c r="C23" s="8">
        <v>233759.28</v>
      </c>
      <c r="D23" s="4">
        <f t="shared" si="0"/>
        <v>0</v>
      </c>
      <c r="E23" s="6" t="s">
        <v>31</v>
      </c>
      <c r="F23" s="6"/>
      <c r="G23" s="7">
        <v>233759.28</v>
      </c>
      <c r="H23" s="7"/>
      <c r="I23" s="7"/>
    </row>
    <row r="24" spans="1:9" ht="25.5">
      <c r="A24" s="3" t="s">
        <v>32</v>
      </c>
      <c r="B24" s="14"/>
      <c r="C24" s="14"/>
      <c r="D24" s="4">
        <f t="shared" si="0"/>
        <v>0</v>
      </c>
      <c r="E24" s="6"/>
      <c r="F24" s="6"/>
      <c r="G24" s="7"/>
      <c r="H24" s="7"/>
      <c r="I24" s="7"/>
    </row>
    <row r="25" spans="1:9" ht="18" customHeight="1">
      <c r="A25" s="25" t="s">
        <v>33</v>
      </c>
      <c r="B25" s="8">
        <v>31720</v>
      </c>
      <c r="C25" s="8">
        <v>31720</v>
      </c>
      <c r="D25" s="4">
        <f t="shared" si="0"/>
        <v>0</v>
      </c>
      <c r="E25" s="6"/>
      <c r="F25" s="6"/>
      <c r="G25" s="7">
        <v>19638.76</v>
      </c>
      <c r="H25" s="7">
        <v>12081.24</v>
      </c>
      <c r="I25" s="7"/>
    </row>
    <row r="26" spans="1:9" ht="18" customHeight="1">
      <c r="A26" s="25" t="s">
        <v>34</v>
      </c>
      <c r="B26" s="8"/>
      <c r="C26" s="8"/>
      <c r="D26" s="4">
        <f t="shared" si="0"/>
        <v>0</v>
      </c>
      <c r="E26" s="6"/>
      <c r="F26" s="6"/>
      <c r="G26" s="7"/>
      <c r="H26" s="7"/>
      <c r="I26" s="7"/>
    </row>
    <row r="27" spans="1:9" ht="18" customHeight="1">
      <c r="A27" s="25" t="s">
        <v>35</v>
      </c>
      <c r="B27" s="8"/>
      <c r="C27" s="8"/>
      <c r="D27" s="4">
        <f t="shared" si="0"/>
        <v>0</v>
      </c>
      <c r="E27" s="6"/>
      <c r="F27" s="6"/>
      <c r="G27" s="7"/>
      <c r="H27" s="7"/>
      <c r="I27" s="7"/>
    </row>
    <row r="28" spans="1:9" ht="12.75">
      <c r="A28" s="3" t="s">
        <v>36</v>
      </c>
      <c r="B28" s="8"/>
      <c r="C28" s="8"/>
      <c r="D28" s="4">
        <f t="shared" si="0"/>
        <v>0</v>
      </c>
      <c r="E28" s="6"/>
      <c r="F28" s="6"/>
      <c r="G28" s="7"/>
      <c r="H28" s="7"/>
      <c r="I28" s="7"/>
    </row>
    <row r="29" spans="1:9" ht="12.75">
      <c r="A29" s="3" t="s">
        <v>37</v>
      </c>
      <c r="B29" s="8">
        <v>5000</v>
      </c>
      <c r="C29" s="8">
        <v>5000</v>
      </c>
      <c r="D29" s="4">
        <f t="shared" si="0"/>
        <v>0</v>
      </c>
      <c r="E29" s="5"/>
      <c r="F29" s="5"/>
      <c r="G29" s="7"/>
      <c r="H29" s="7">
        <v>5000</v>
      </c>
      <c r="I29" s="7"/>
    </row>
    <row r="30" spans="1:9" ht="25.5">
      <c r="A30" s="3" t="s">
        <v>38</v>
      </c>
      <c r="B30" s="8">
        <v>10000</v>
      </c>
      <c r="C30" s="8">
        <v>10000</v>
      </c>
      <c r="D30" s="4">
        <f t="shared" si="0"/>
        <v>0</v>
      </c>
      <c r="E30" s="6"/>
      <c r="F30" s="6"/>
      <c r="G30" s="7"/>
      <c r="H30" s="7">
        <v>10000</v>
      </c>
      <c r="I30" s="7"/>
    </row>
    <row r="31" spans="1:9" ht="12.75">
      <c r="A31" s="26" t="s">
        <v>39</v>
      </c>
      <c r="B31" s="8">
        <f>0.1*B7</f>
        <v>175000</v>
      </c>
      <c r="C31" s="8">
        <v>175000</v>
      </c>
      <c r="D31" s="4">
        <f t="shared" si="0"/>
        <v>0</v>
      </c>
      <c r="E31" s="6"/>
      <c r="F31" s="6"/>
      <c r="G31" s="7"/>
      <c r="H31" s="7">
        <v>175000</v>
      </c>
      <c r="I31" s="7"/>
    </row>
    <row r="32" spans="1:9" ht="12.75">
      <c r="A32" s="9" t="s">
        <v>40</v>
      </c>
      <c r="B32" s="27">
        <f>SUM(B9:B31)</f>
        <v>581334</v>
      </c>
      <c r="C32" s="27">
        <f>SUM(C9:C31)</f>
        <v>581334</v>
      </c>
      <c r="D32" s="10">
        <f t="shared" si="0"/>
        <v>0</v>
      </c>
      <c r="E32" s="9"/>
      <c r="F32" s="27">
        <v>0</v>
      </c>
      <c r="G32" s="27">
        <f>SUM(G8:G31)</f>
        <v>300050</v>
      </c>
      <c r="H32" s="27">
        <f>SUM(H8:H31)</f>
        <v>281284</v>
      </c>
      <c r="I32" s="27">
        <f>SUM(I8:I31)</f>
        <v>0</v>
      </c>
    </row>
    <row r="33" spans="1:9" ht="21.75" customHeight="1">
      <c r="A33" s="28" t="s">
        <v>41</v>
      </c>
      <c r="B33" s="29">
        <f>B7+B32</f>
        <v>2331334</v>
      </c>
      <c r="C33" s="29">
        <f>C7+C32</f>
        <v>2331334</v>
      </c>
      <c r="D33" s="29">
        <f t="shared" si="0"/>
        <v>0</v>
      </c>
      <c r="E33" s="28"/>
      <c r="F33" s="29">
        <f>F7+F32</f>
        <v>0</v>
      </c>
      <c r="G33" s="29">
        <f>G7+G32</f>
        <v>300050</v>
      </c>
      <c r="H33" s="29">
        <f>H7+H32</f>
        <v>2031284</v>
      </c>
      <c r="I33" s="29">
        <f>I7+I32</f>
        <v>0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mazma</cp:lastModifiedBy>
  <dcterms:modified xsi:type="dcterms:W3CDTF">2018-07-19T11:05:13Z</dcterms:modified>
  <cp:category/>
  <cp:version/>
  <cp:contentType/>
  <cp:contentStatus/>
</cp:coreProperties>
</file>